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<sst xmlns="http://schemas.openxmlformats.org/spreadsheetml/2006/main" count="256" uniqueCount="181">
  <si>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</si>
  <si>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</si>
  <si>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</si>
  <si>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</si>
  <si>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</si>
  <si>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</si>
  <si>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</si>
  <si>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</si>
  <si>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</si>
  <si>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</si>
  <si>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</si>
  <si>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</si>
  <si>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</si>
  <si>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</si>
  <si>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</si>
  <si>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</si>
  <si>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</si>
  <si>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</si>
  <si>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</si>
  <si>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</si>
  <si>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</si>
  <si>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</si>
  <si>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</si>
  <si>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</si>
  <si>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</si>
  <si>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</si>
  <si>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</si>
  <si>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</si>
  <si>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</si>
  <si>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</si>
  <si>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</si>
  <si>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</si>
  <si>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</si>
  <si>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</si>
  <si>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</si>
  <si>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</si>
  <si>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</si>
  <si>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</si>
  <si>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</si>
  <si>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</si>
  <si>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</si>
  <si>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</si>
  <si>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</si>
  <si>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</si>
  <si>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</si>
  <si>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</si>
  <si>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</si>
  <si>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</si>
  <si>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</si>
  <si>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</si>
  <si>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</si>
  <si>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</si>
  <si>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</si>
  <si>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</si>
  <si>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</si>
  <si>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</si>
  <si>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</si>
  <si>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</si>
  <si>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</si>
  <si>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</si>
  <si>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</si>
  <si>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</si>
  <si>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</si>
  <si>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</si>
  <si>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</si>
  <si>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</si>
  <si>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</si>
  <si>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</si>
  <si>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</si>
  <si>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</si>
  <si>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</si>
  <si>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</si>
  <si>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</si>
  <si>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</si>
  <si>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</si>
  <si>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</si>
  <si>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</si>
  <si>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</si>
  <si>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</si>
  <si>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</si>
  <si>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</si>
  <si>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</si>
  <si>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</si>
  <si>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</si>
  <si>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</si>
  <si>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</si>
  <si>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</si>
  <si>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</si>
  <si>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</si>
  <si>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</si>
  <si>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</si>
  <si>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</si>
  <si>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</si>
  <si>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</si>
  <si>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</si>
  <si>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</si>
  <si>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</si>
  <si>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</si>
  <si>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</si>
  <si>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</si>
  <si>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</si>
  <si>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</si>
  <si>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</si>
  <si>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</si>
  <si>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</si>
  <si>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</si>
  <si>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</si>
  <si>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</si>
  <si>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</si>
  <si>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</si>
  <si>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</si>
  <si>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</si>
  <si>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</si>
  <si>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</si>
  <si>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</si>
  <si>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</si>
  <si>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</si>
  <si>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</si>
  <si>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</si>
  <si>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</si>
  <si>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</si>
  <si>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</si>
  <si>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</si>
  <si>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</si>
  <si>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</si>
  <si>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</si>
  <si>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</si>
  <si>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</si>
  <si>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</si>
  <si>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</si>
  <si>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</si>
  <si>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</si>
  <si>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</si>
  <si>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</si>
  <si>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</si>
  <si>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</si>
  <si>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</si>
  <si>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</si>
  <si>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</si>
  <si>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</si>
  <si>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</si>
  <si>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</si>
  <si>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</si>
  <si>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</si>
  <si>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</si>
  <si>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</si>
  <si>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</si>
  <si>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</si>
  <si>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</si>
  <si>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</si>
  <si>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</si>
  <si>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</si>
  <si>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</si>
  <si>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</si>
  <si>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</si>
  <si>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</si>
  <si>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</si>
  <si>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</si>
  <si>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</si>
  <si>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</si>
  <si>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</si>
  <si>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</si>
  <si>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</si>
  <si>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</si>
  <si>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</si>
  <si>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</si>
  <si>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</si>
  <si>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</si>
  <si>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</si>
  <si>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</si>
  <si>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</si>
  <si>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</si>
  <si>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</si>
  <si>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</si>
  <si>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</si>
  <si>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</si>
  <si>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</si>
  <si>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</si>
  <si>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</si>
  <si>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июля 2013 года</t>
  </si>
  <si>
    <t>Миллеровский Треневское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</si>
</sst>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SheetLayoutView="100" zoomScalePageLayoutView="0" workbookViewId="0" topLeftCell="A1">
      <pane xSplit="1" ySplit="10" topLeftCell="D7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3" sqref="I13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7" t="s">
        <v>5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67" t="s">
        <v>6</v>
      </c>
      <c r="B2" s="67"/>
      <c r="C2" s="67"/>
      <c r="D2" s="67"/>
      <c r="E2" s="67"/>
      <c r="F2" s="67"/>
      <c r="G2" s="67"/>
      <c r="H2" s="67"/>
      <c r="I2" s="67"/>
    </row>
    <row r="3" spans="1:9" ht="12.75">
      <c r="A3" s="68"/>
      <c r="B3" s="68"/>
      <c r="C3" s="68"/>
      <c r="D3" s="68"/>
      <c r="E3" s="68"/>
      <c r="F3" s="68"/>
      <c r="G3" s="68"/>
      <c r="H3" s="68"/>
      <c r="I3" s="68"/>
    </row>
    <row r="4" spans="1:9" ht="12.75">
      <c r="A4" s="67" t="s">
        <v>179</v>
      </c>
      <c r="B4" s="67"/>
      <c r="C4" s="67"/>
      <c r="D4" s="67"/>
      <c r="E4" s="67"/>
      <c r="F4" s="67"/>
      <c r="G4" s="67"/>
      <c r="H4" s="67"/>
      <c r="I4" s="67"/>
    </row>
    <row r="5" spans="1:9" ht="12.75">
      <c r="A5" s="61" t="s">
        <v>180</v>
      </c>
      <c r="B5" s="61"/>
      <c r="C5" s="61"/>
      <c r="D5" s="61"/>
      <c r="E5" s="61"/>
      <c r="F5" s="61"/>
      <c r="G5" s="61"/>
      <c r="H5" s="61"/>
      <c r="I5" s="61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63" t="s">
        <v>12</v>
      </c>
      <c r="B7" s="64" t="s">
        <v>13</v>
      </c>
      <c r="C7" s="44"/>
      <c r="D7" s="63" t="s">
        <v>17</v>
      </c>
      <c r="E7" s="63"/>
      <c r="F7" s="62" t="s">
        <v>15</v>
      </c>
      <c r="G7" s="62"/>
      <c r="H7" s="62"/>
      <c r="I7" s="62"/>
    </row>
    <row r="8" spans="1:9" ht="26.25" customHeight="1">
      <c r="A8" s="63"/>
      <c r="B8" s="65"/>
      <c r="C8" s="45"/>
      <c r="D8" s="63"/>
      <c r="E8" s="63"/>
      <c r="F8" s="63" t="s">
        <v>7</v>
      </c>
      <c r="G8" s="63"/>
      <c r="H8" s="63" t="s">
        <v>4</v>
      </c>
      <c r="I8" s="63"/>
    </row>
    <row r="9" spans="1:9" ht="38.25">
      <c r="A9" s="63"/>
      <c r="B9" s="66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144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149</v>
      </c>
      <c r="D12" s="48">
        <f>F12+H12</f>
        <v>11718000</v>
      </c>
      <c r="E12" s="48">
        <f>E14+E21</f>
        <v>6162225.01</v>
      </c>
      <c r="F12" s="48"/>
      <c r="G12" s="48"/>
      <c r="H12" s="48">
        <v>11718000</v>
      </c>
      <c r="I12" s="48">
        <f>I14+I21</f>
        <v>6162225.01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11718000</v>
      </c>
      <c r="E14" s="48">
        <v>5105131.67</v>
      </c>
      <c r="F14" s="48"/>
      <c r="G14" s="48"/>
      <c r="H14" s="48">
        <v>11718000</v>
      </c>
      <c r="I14" s="48">
        <v>5105131.67</v>
      </c>
    </row>
    <row r="15" spans="1:9" s="15" customFormat="1" ht="12.75">
      <c r="A15" s="22" t="s">
        <v>19</v>
      </c>
      <c r="B15" s="21" t="s">
        <v>72</v>
      </c>
      <c r="C15" s="11" t="s">
        <v>150</v>
      </c>
      <c r="D15" s="48"/>
      <c r="E15" s="48"/>
      <c r="F15" s="48"/>
      <c r="G15" s="48"/>
      <c r="H15" s="48"/>
      <c r="I15" s="48"/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/>
      <c r="E17" s="48"/>
      <c r="F17" s="48"/>
      <c r="G17" s="48"/>
      <c r="H17" s="48"/>
      <c r="I17" s="48"/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0</v>
      </c>
      <c r="E21" s="48">
        <f>G21+I21</f>
        <v>1057093.34</v>
      </c>
      <c r="F21" s="48"/>
      <c r="G21" s="48"/>
      <c r="H21" s="48"/>
      <c r="I21" s="48">
        <v>1057093.34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151</v>
      </c>
      <c r="D25" s="48">
        <f>D27+D59+D69+D49</f>
        <v>11718000</v>
      </c>
      <c r="E25" s="48">
        <f>E27+E59+E69</f>
        <v>4644582.470000001</v>
      </c>
      <c r="F25" s="48"/>
      <c r="G25" s="48"/>
      <c r="H25" s="48">
        <f>H27+H59+H69+H49</f>
        <v>11698000</v>
      </c>
      <c r="I25" s="48">
        <f>I27+I59+I69</f>
        <v>4644582.470000001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147</v>
      </c>
      <c r="C27" s="39" t="s">
        <v>152</v>
      </c>
      <c r="D27" s="58">
        <f>D29+D34+D36+D42+D44</f>
        <v>7527800</v>
      </c>
      <c r="E27" s="48">
        <f>E29+E34+E36+E42+E44</f>
        <v>2934205.49</v>
      </c>
      <c r="F27" s="48"/>
      <c r="G27" s="48"/>
      <c r="H27" s="48">
        <f>H29+H34+H36+H42+H44</f>
        <v>7527800</v>
      </c>
      <c r="I27" s="48">
        <f>I29+I34+I36+I42+I44</f>
        <v>2934205.49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153</v>
      </c>
      <c r="D29" s="48">
        <f>D31+D32</f>
        <v>5890500</v>
      </c>
      <c r="E29" s="48">
        <f>E31+E32</f>
        <v>2409769.69</v>
      </c>
      <c r="F29" s="48"/>
      <c r="G29" s="48"/>
      <c r="H29" s="48">
        <f>H31+H32</f>
        <v>5890500</v>
      </c>
      <c r="I29" s="48">
        <f>I31+I32</f>
        <v>2409769.69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v>3300900</v>
      </c>
      <c r="E31" s="48">
        <v>1364247.61</v>
      </c>
      <c r="F31" s="48"/>
      <c r="G31" s="48"/>
      <c r="H31" s="48">
        <v>3300900</v>
      </c>
      <c r="I31" s="48">
        <v>1364247.61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2589600</v>
      </c>
      <c r="E32" s="48">
        <f>G32+I32</f>
        <v>1045522.08</v>
      </c>
      <c r="F32" s="48"/>
      <c r="G32" s="48"/>
      <c r="H32" s="48">
        <v>2589600</v>
      </c>
      <c r="I32" s="48">
        <v>1045522.08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154</v>
      </c>
      <c r="D34" s="48">
        <v>1047100</v>
      </c>
      <c r="E34" s="48">
        <f aca="true" t="shared" si="0" ref="D34:E37">G34+I34</f>
        <v>291995.36</v>
      </c>
      <c r="F34" s="48"/>
      <c r="G34" s="48"/>
      <c r="H34" s="48">
        <f>D34</f>
        <v>1047100</v>
      </c>
      <c r="I34" s="48">
        <v>291995.36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 t="shared" si="0"/>
        <v>56900</v>
      </c>
      <c r="E35" s="48">
        <f t="shared" si="0"/>
        <v>11504.03</v>
      </c>
      <c r="F35" s="48"/>
      <c r="G35" s="48"/>
      <c r="H35" s="48">
        <v>56900</v>
      </c>
      <c r="I35" s="48">
        <v>11504.03</v>
      </c>
    </row>
    <row r="36" spans="1:9" s="15" customFormat="1" ht="12.75">
      <c r="A36" s="29" t="s">
        <v>33</v>
      </c>
      <c r="B36" s="49" t="s">
        <v>88</v>
      </c>
      <c r="C36" s="23" t="s">
        <v>155</v>
      </c>
      <c r="D36" s="48">
        <v>177000</v>
      </c>
      <c r="E36" s="48">
        <f t="shared" si="0"/>
        <v>66262.74</v>
      </c>
      <c r="F36" s="48"/>
      <c r="G36" s="48"/>
      <c r="H36" s="48">
        <v>177000</v>
      </c>
      <c r="I36" s="48">
        <v>66262.74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 t="shared" si="0"/>
        <v>131400</v>
      </c>
      <c r="E37" s="48">
        <f t="shared" si="0"/>
        <v>39603.45</v>
      </c>
      <c r="F37" s="48"/>
      <c r="G37" s="48"/>
      <c r="H37" s="48">
        <v>131400</v>
      </c>
      <c r="I37" s="48">
        <v>39603.45</v>
      </c>
    </row>
    <row r="38" spans="1:9" s="15" customFormat="1" ht="12.75">
      <c r="A38" s="29" t="s">
        <v>34</v>
      </c>
      <c r="B38" s="49" t="s">
        <v>90</v>
      </c>
      <c r="C38" s="23" t="s">
        <v>156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157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158</v>
      </c>
      <c r="D42" s="48">
        <v>222100</v>
      </c>
      <c r="E42" s="48">
        <f>G42+I42</f>
        <v>67200</v>
      </c>
      <c r="F42" s="48"/>
      <c r="G42" s="48"/>
      <c r="H42" s="48">
        <v>222100</v>
      </c>
      <c r="I42" s="48">
        <v>67200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v>222100</v>
      </c>
      <c r="E43" s="48">
        <f>G43+I43</f>
        <v>67200</v>
      </c>
      <c r="F43" s="48"/>
      <c r="G43" s="48"/>
      <c r="H43" s="48">
        <v>222100</v>
      </c>
      <c r="I43" s="48">
        <v>67200</v>
      </c>
    </row>
    <row r="44" spans="1:9" s="15" customFormat="1" ht="12.75">
      <c r="A44" s="29" t="s">
        <v>37</v>
      </c>
      <c r="B44" s="49" t="s">
        <v>96</v>
      </c>
      <c r="C44" s="23" t="s">
        <v>159</v>
      </c>
      <c r="D44" s="48">
        <v>191100</v>
      </c>
      <c r="E44" s="48">
        <f>G44+I44</f>
        <v>98977.7</v>
      </c>
      <c r="F44" s="48"/>
      <c r="G44" s="48"/>
      <c r="H44" s="48">
        <v>191100</v>
      </c>
      <c r="I44" s="48">
        <v>98977.7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160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101</v>
      </c>
      <c r="C49" s="39" t="s">
        <v>177</v>
      </c>
      <c r="D49" s="58">
        <f>D57</f>
        <v>280800</v>
      </c>
      <c r="E49" s="48">
        <f>E57</f>
        <v>0</v>
      </c>
      <c r="F49" s="48"/>
      <c r="G49" s="48"/>
      <c r="H49" s="48">
        <f>H57</f>
        <v>280800</v>
      </c>
      <c r="I49" s="48">
        <v>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102</v>
      </c>
      <c r="C51" s="23" t="s">
        <v>161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103</v>
      </c>
      <c r="C52" s="26" t="s">
        <v>103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104</v>
      </c>
      <c r="C53" s="23" t="s">
        <v>162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105</v>
      </c>
      <c r="C54" s="26" t="s">
        <v>105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106</v>
      </c>
      <c r="C55" s="23" t="s">
        <v>163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107</v>
      </c>
      <c r="C56" s="26" t="s">
        <v>107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108</v>
      </c>
      <c r="C57" s="26" t="s">
        <v>164</v>
      </c>
      <c r="D57" s="48">
        <v>280800</v>
      </c>
      <c r="E57" s="48">
        <v>0</v>
      </c>
      <c r="F57" s="48"/>
      <c r="G57" s="48"/>
      <c r="H57" s="48">
        <v>280800</v>
      </c>
      <c r="I57" s="48">
        <v>0</v>
      </c>
    </row>
    <row r="58" spans="1:9" s="15" customFormat="1" ht="12.75">
      <c r="A58" s="32" t="s">
        <v>32</v>
      </c>
      <c r="B58" s="51" t="s">
        <v>109</v>
      </c>
      <c r="C58" s="26" t="s">
        <v>109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110</v>
      </c>
      <c r="C59" s="39" t="s">
        <v>178</v>
      </c>
      <c r="D59" s="58">
        <f>D63</f>
        <v>164060</v>
      </c>
      <c r="E59" s="48">
        <f>E63</f>
        <v>133865</v>
      </c>
      <c r="F59" s="48"/>
      <c r="G59" s="48"/>
      <c r="H59" s="48">
        <v>164060</v>
      </c>
      <c r="I59" s="48">
        <v>133865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111</v>
      </c>
      <c r="C61" s="23" t="s">
        <v>165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112</v>
      </c>
      <c r="C62" s="26" t="s">
        <v>112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113</v>
      </c>
      <c r="C63" s="23" t="s">
        <v>166</v>
      </c>
      <c r="D63" s="48">
        <f>F63+H63</f>
        <v>164060</v>
      </c>
      <c r="E63" s="48">
        <f>G63+I63</f>
        <v>133865</v>
      </c>
      <c r="F63" s="48"/>
      <c r="G63" s="48"/>
      <c r="H63" s="48">
        <v>164060</v>
      </c>
      <c r="I63" s="48">
        <v>133865</v>
      </c>
    </row>
    <row r="64" spans="1:9" s="15" customFormat="1" ht="12.75">
      <c r="A64" s="32" t="s">
        <v>32</v>
      </c>
      <c r="B64" s="51" t="s">
        <v>114</v>
      </c>
      <c r="C64" s="26" t="s">
        <v>114</v>
      </c>
      <c r="D64" s="48">
        <f>F64+H64</f>
        <v>46560</v>
      </c>
      <c r="E64" s="48">
        <f>G64+I64</f>
        <v>21080</v>
      </c>
      <c r="F64" s="48"/>
      <c r="G64" s="48"/>
      <c r="H64" s="48">
        <v>46560</v>
      </c>
      <c r="I64" s="48">
        <v>21080</v>
      </c>
    </row>
    <row r="65" spans="1:9" s="15" customFormat="1" ht="12.75">
      <c r="A65" s="29" t="s">
        <v>64</v>
      </c>
      <c r="B65" s="49" t="s">
        <v>115</v>
      </c>
      <c r="C65" s="23" t="s">
        <v>167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116</v>
      </c>
      <c r="C66" s="26" t="s">
        <v>116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117</v>
      </c>
      <c r="C67" s="23" t="s">
        <v>168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118</v>
      </c>
      <c r="C68" s="26" t="s">
        <v>118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119</v>
      </c>
      <c r="C69" s="16" t="s">
        <v>169</v>
      </c>
      <c r="D69" s="58">
        <f>D71+D73+D75+D76+D79+D81+D88+D89</f>
        <v>3745340</v>
      </c>
      <c r="E69" s="48">
        <f>E71+E73+E75+E76+E79+E81+E88+E89</f>
        <v>1576511.98</v>
      </c>
      <c r="F69" s="48"/>
      <c r="G69" s="48"/>
      <c r="H69" s="48">
        <f>H71+H73+H75+H76+H79+H81+H88+H89</f>
        <v>3725340</v>
      </c>
      <c r="I69" s="48">
        <f>I71+I73+I75+I76+I79+I81+I88+I89</f>
        <v>1576511.98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120</v>
      </c>
      <c r="C71" s="23" t="s">
        <v>170</v>
      </c>
      <c r="D71" s="48">
        <f>F71+H71</f>
        <v>228815</v>
      </c>
      <c r="E71" s="48">
        <f>G71+I71</f>
        <v>195303.54</v>
      </c>
      <c r="F71" s="48"/>
      <c r="G71" s="48"/>
      <c r="H71" s="48">
        <v>228815</v>
      </c>
      <c r="I71" s="48">
        <v>195303.54</v>
      </c>
    </row>
    <row r="72" spans="1:9" s="15" customFormat="1" ht="12.75">
      <c r="A72" s="32" t="s">
        <v>32</v>
      </c>
      <c r="B72" s="51" t="s">
        <v>121</v>
      </c>
      <c r="C72" s="26" t="s">
        <v>121</v>
      </c>
      <c r="D72" s="48">
        <v>188115</v>
      </c>
      <c r="E72" s="48">
        <f>G72+I72</f>
        <v>164797.54</v>
      </c>
      <c r="F72" s="48"/>
      <c r="G72" s="48"/>
      <c r="H72" s="48">
        <v>188115</v>
      </c>
      <c r="I72" s="48">
        <v>164797.54</v>
      </c>
    </row>
    <row r="73" spans="1:9" s="15" customFormat="1" ht="12.75">
      <c r="A73" s="29" t="s">
        <v>41</v>
      </c>
      <c r="B73" s="49" t="s">
        <v>122</v>
      </c>
      <c r="C73" s="23" t="s">
        <v>176</v>
      </c>
      <c r="D73" s="48">
        <v>423600</v>
      </c>
      <c r="E73" s="48">
        <v>121267.8</v>
      </c>
      <c r="F73" s="48"/>
      <c r="G73" s="48"/>
      <c r="H73" s="48">
        <f>D73</f>
        <v>423600</v>
      </c>
      <c r="I73" s="48">
        <v>121267.8</v>
      </c>
    </row>
    <row r="74" spans="1:9" s="15" customFormat="1" ht="12.75">
      <c r="A74" s="32" t="s">
        <v>32</v>
      </c>
      <c r="B74" s="51" t="s">
        <v>123</v>
      </c>
      <c r="C74" s="26" t="s">
        <v>123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124</v>
      </c>
      <c r="C75" s="23" t="s">
        <v>124</v>
      </c>
      <c r="D75" s="48">
        <v>702100</v>
      </c>
      <c r="E75" s="48">
        <f>G75+I75</f>
        <v>239508.66</v>
      </c>
      <c r="F75" s="48"/>
      <c r="G75" s="48"/>
      <c r="H75" s="48">
        <v>790500</v>
      </c>
      <c r="I75" s="48">
        <v>239508.66</v>
      </c>
    </row>
    <row r="76" spans="1:9" s="15" customFormat="1" ht="12.75">
      <c r="A76" s="29" t="s">
        <v>43</v>
      </c>
      <c r="B76" s="49" t="s">
        <v>125</v>
      </c>
      <c r="C76" s="23" t="s">
        <v>175</v>
      </c>
      <c r="D76" s="48">
        <v>15700</v>
      </c>
      <c r="E76" s="48">
        <v>6867.05</v>
      </c>
      <c r="F76" s="48"/>
      <c r="G76" s="48"/>
      <c r="H76" s="48">
        <v>14000</v>
      </c>
      <c r="I76" s="48">
        <v>6867.05</v>
      </c>
    </row>
    <row r="77" spans="1:9" s="15" customFormat="1" ht="12.75">
      <c r="A77" s="32" t="s">
        <v>32</v>
      </c>
      <c r="B77" s="51" t="s">
        <v>126</v>
      </c>
      <c r="C77" s="26" t="s">
        <v>126</v>
      </c>
      <c r="D77" s="48">
        <v>8500</v>
      </c>
      <c r="E77" s="48">
        <v>1022.03</v>
      </c>
      <c r="F77" s="48"/>
      <c r="G77" s="48"/>
      <c r="H77" s="48">
        <v>8500</v>
      </c>
      <c r="I77" s="48">
        <v>1022.03</v>
      </c>
    </row>
    <row r="78" spans="1:9" s="15" customFormat="1" ht="12.75">
      <c r="A78" s="29" t="s">
        <v>44</v>
      </c>
      <c r="B78" s="49" t="s">
        <v>127</v>
      </c>
      <c r="C78" s="23" t="s">
        <v>127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128</v>
      </c>
      <c r="C79" s="23" t="s">
        <v>174</v>
      </c>
      <c r="D79" s="48">
        <v>300</v>
      </c>
      <c r="E79" s="48">
        <v>290.99</v>
      </c>
      <c r="F79" s="48"/>
      <c r="G79" s="48"/>
      <c r="H79" s="48">
        <v>2300</v>
      </c>
      <c r="I79" s="48">
        <v>290.99</v>
      </c>
    </row>
    <row r="80" spans="1:9" s="15" customFormat="1" ht="12.75">
      <c r="A80" s="32" t="s">
        <v>32</v>
      </c>
      <c r="B80" s="51" t="s">
        <v>129</v>
      </c>
      <c r="C80" s="26" t="s">
        <v>129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130</v>
      </c>
      <c r="C81" s="23" t="s">
        <v>173</v>
      </c>
      <c r="D81" s="48">
        <f>F81+H81</f>
        <v>188800</v>
      </c>
      <c r="E81" s="48">
        <f>G81+I81</f>
        <v>40241.6</v>
      </c>
      <c r="F81" s="48"/>
      <c r="G81" s="48"/>
      <c r="H81" s="48">
        <v>188800</v>
      </c>
      <c r="I81" s="48">
        <v>40241.6</v>
      </c>
    </row>
    <row r="82" spans="1:9" s="15" customFormat="1" ht="12.75">
      <c r="A82" s="32" t="s">
        <v>46</v>
      </c>
      <c r="B82" s="51" t="s">
        <v>131</v>
      </c>
      <c r="C82" s="26" t="s">
        <v>131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132</v>
      </c>
      <c r="C83" s="23" t="s">
        <v>132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133</v>
      </c>
      <c r="C84" s="23" t="s">
        <v>133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134</v>
      </c>
      <c r="C85" s="23" t="s">
        <v>134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135</v>
      </c>
      <c r="C86" s="23" t="s">
        <v>135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136</v>
      </c>
      <c r="C87" s="23" t="s">
        <v>136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137</v>
      </c>
      <c r="C88" s="23" t="s">
        <v>137</v>
      </c>
      <c r="D88" s="48">
        <f>F88+H88</f>
        <v>140500</v>
      </c>
      <c r="E88" s="48">
        <f>G88+I88</f>
        <v>140500</v>
      </c>
      <c r="F88" s="48"/>
      <c r="G88" s="48"/>
      <c r="H88" s="48">
        <v>140500</v>
      </c>
      <c r="I88" s="48">
        <v>140500</v>
      </c>
    </row>
    <row r="89" spans="1:9" s="15" customFormat="1" ht="12.75">
      <c r="A89" s="29" t="s">
        <v>141</v>
      </c>
      <c r="B89" s="49" t="s">
        <v>138</v>
      </c>
      <c r="C89" s="23" t="s">
        <v>172</v>
      </c>
      <c r="D89" s="48">
        <v>2045525</v>
      </c>
      <c r="E89" s="48">
        <v>832532.34</v>
      </c>
      <c r="F89" s="48"/>
      <c r="G89" s="48"/>
      <c r="H89" s="48">
        <v>1936825</v>
      </c>
      <c r="I89" s="48">
        <v>832532.34</v>
      </c>
    </row>
    <row r="90" spans="1:9" s="15" customFormat="1" ht="12.75">
      <c r="A90" s="32" t="s">
        <v>32</v>
      </c>
      <c r="B90" s="51" t="s">
        <v>139</v>
      </c>
      <c r="C90" s="26" t="s">
        <v>139</v>
      </c>
      <c r="D90" s="48">
        <v>403425</v>
      </c>
      <c r="E90" s="48">
        <v>282943</v>
      </c>
      <c r="F90" s="48"/>
      <c r="G90" s="48"/>
      <c r="H90" s="48">
        <v>411925</v>
      </c>
      <c r="I90" s="48">
        <v>282943</v>
      </c>
    </row>
    <row r="91" spans="1:9" s="15" customFormat="1" ht="51">
      <c r="A91" s="32" t="s">
        <v>52</v>
      </c>
      <c r="B91" s="49" t="s">
        <v>148</v>
      </c>
      <c r="C91" s="23" t="s">
        <v>171</v>
      </c>
      <c r="D91" s="48">
        <v>3646600</v>
      </c>
      <c r="E91" s="48">
        <v>1633672.13</v>
      </c>
      <c r="F91" s="48"/>
      <c r="G91" s="48"/>
      <c r="H91" s="48">
        <v>3646600</v>
      </c>
      <c r="I91" s="48">
        <v>1633672.13</v>
      </c>
    </row>
    <row r="92" spans="1:9" s="15" customFormat="1" ht="12.75">
      <c r="A92" s="17" t="s">
        <v>69</v>
      </c>
      <c r="B92" s="53" t="s">
        <v>140</v>
      </c>
      <c r="C92" s="33" t="s">
        <v>140</v>
      </c>
      <c r="D92" s="48">
        <v>0</v>
      </c>
      <c r="E92" s="48">
        <f>E12-E25</f>
        <v>1517642.539999999</v>
      </c>
      <c r="F92" s="48"/>
      <c r="G92" s="48"/>
      <c r="H92" s="48">
        <v>0</v>
      </c>
      <c r="I92" s="48">
        <f>I12-I25</f>
        <v>1517642.539999999</v>
      </c>
    </row>
    <row r="93" spans="1:9" s="43" customFormat="1" ht="27">
      <c r="A93" s="40" t="s">
        <v>146</v>
      </c>
      <c r="B93" s="53" t="s">
        <v>145</v>
      </c>
      <c r="C93" s="33" t="s">
        <v>145</v>
      </c>
      <c r="D93" s="48">
        <f>D32+D35+D37+D43+D64+D72+D77+D90</f>
        <v>3646600</v>
      </c>
      <c r="E93" s="48">
        <f>E32+E35+E37+E43+E64+E72+E77+E90</f>
        <v>1633672.13</v>
      </c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9" t="s">
        <v>143</v>
      </c>
      <c r="B95" s="59"/>
      <c r="C95" s="59"/>
      <c r="D95" s="59"/>
      <c r="E95" s="59"/>
      <c r="F95" s="59"/>
      <c r="G95" s="59"/>
      <c r="H95" s="59"/>
      <c r="I95" s="59"/>
    </row>
    <row r="96" spans="1:9" ht="33" customHeight="1">
      <c r="A96" s="60" t="s">
        <v>142</v>
      </c>
      <c r="B96" s="60"/>
      <c r="C96" s="60"/>
      <c r="D96" s="60"/>
      <c r="E96" s="60"/>
      <c r="F96" s="60"/>
      <c r="G96" s="60"/>
      <c r="H96" s="60"/>
      <c r="I96" s="60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57"/>
      <c r="E98" s="57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1:I1"/>
    <mergeCell ref="A2:I2"/>
    <mergeCell ref="A3:I3"/>
    <mergeCell ref="A4:I4"/>
    <mergeCell ref="A95:I95"/>
    <mergeCell ref="A96:I96"/>
    <mergeCell ref="A5:I5"/>
    <mergeCell ref="F7:I7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Экономист</cp:lastModifiedBy>
  <cp:lastPrinted>2013-07-02T13:54:11Z</cp:lastPrinted>
  <dcterms:created xsi:type="dcterms:W3CDTF">2002-03-12T08:12:25Z</dcterms:created>
  <dcterms:modified xsi:type="dcterms:W3CDTF">2013-07-10T12:56:00Z</dcterms:modified>
  <cp:category/>
  <cp:version/>
  <cp:contentType/>
  <cp:contentStatus/>
</cp:coreProperties>
</file>